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<sst xmlns="http://schemas.openxmlformats.org/spreadsheetml/2006/main" count="206" uniqueCount="206">
  <si>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</si>
  <si>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</si>
  <si>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</si>
  <si>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</si>
  <si>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</si>
  <si>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</si>
  <si>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</si>
  <si>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</si>
  <si>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</si>
  <si>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</si>
  <si>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</si>
  <si>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</si>
  <si>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</si>
  <si>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</si>
  <si>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</si>
  <si>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</si>
  <si>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</si>
  <si>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</si>
  <si>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</si>
  <si>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</si>
  <si>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</si>
  <si>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</si>
  <si>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</si>
  <si>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</si>
  <si>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</si>
  <si>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</si>
  <si>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</si>
  <si>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</si>
  <si>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</si>
  <si>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</si>
  <si>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</si>
  <si>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</si>
  <si>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</si>
  <si>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</si>
  <si>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</si>
  <si>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</si>
  <si>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</si>
  <si>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</si>
  <si>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</si>
  <si>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</si>
  <si>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</si>
  <si>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</si>
  <si>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</si>
  <si>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</si>
  <si>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</si>
  <si>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</si>
  <si>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</si>
  <si>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</si>
  <si>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</si>
  <si>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</si>
  <si>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</si>
  <si>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</si>
  <si>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</si>
  <si>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</si>
  <si>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</si>
  <si>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</si>
  <si>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</si>
  <si>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</si>
  <si>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</si>
  <si>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</si>
  <si>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</si>
  <si>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</si>
  <si>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</si>
  <si>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</si>
  <si>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</si>
  <si>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</si>
  <si>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</si>
  <si>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</si>
  <si>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</si>
  <si>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</si>
  <si>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</si>
  <si>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</si>
  <si>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</si>
  <si>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</si>
  <si>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</si>
  <si>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</si>
  <si>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</si>
  <si>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</si>
  <si>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</si>
  <si>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</si>
  <si>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</si>
  <si>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</si>
  <si>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</si>
  <si>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</si>
  <si>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</si>
  <si>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</si>
  <si>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</si>
  <si>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</si>
  <si>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</si>
  <si>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</si>
  <si>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</si>
  <si>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</si>
  <si>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</si>
  <si>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</si>
  <si>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</si>
  <si>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</si>
  <si>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</si>
  <si>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</si>
  <si>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</si>
  <si>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</si>
  <si>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</si>
  <si>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</si>
  <si>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</si>
  <si>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</si>
  <si>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</si>
  <si>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</si>
  <si>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</si>
  <si>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</si>
  <si>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</si>
  <si>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</si>
  <si>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</si>
  <si>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</si>
  <si>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</si>
  <si>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</si>
  <si>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</si>
  <si>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</si>
  <si>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</si>
  <si>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</si>
  <si>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</si>
  <si>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</si>
  <si>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</si>
  <si>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</si>
  <si>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</si>
  <si>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</si>
  <si>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</si>
  <si>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</si>
  <si>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</si>
  <si>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</si>
  <si>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</si>
  <si>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</si>
  <si>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</si>
  <si>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</si>
  <si>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</si>
  <si>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</si>
  <si>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</si>
  <si>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</si>
  <si>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</si>
  <si>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</si>
  <si>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</si>
  <si>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</si>
  <si>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</si>
  <si>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</si>
  <si>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</si>
  <si>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</si>
  <si>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</si>
  <si>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</si>
  <si>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</si>
  <si>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</si>
  <si>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</si>
  <si>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</si>
  <si>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</si>
  <si>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</si>
  <si>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</si>
  <si>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</si>
  <si>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</si>
  <si>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</si>
  <si>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</si>
  <si>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</si>
  <si>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</si>
  <si>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</si>
  <si>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</si>
  <si>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</si>
  <si>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</si>
  <si>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</si>
  <si>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</si>
  <si>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</si>
  <si>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</si>
  <si>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</si>
  <si>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</si>
  <si>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</si>
  <si>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</si>
  <si>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</si>
  <si>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</si>
  <si>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</si>
  <si>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</si>
  <si>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</si>
  <si>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</si>
  <si>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</si>
  <si>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</si>
  <si>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</si>
  <si>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</si>
  <si>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</si>
  <si>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</si>
  <si>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</si>
  <si>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</si>
  <si>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</si>
  <si>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</si>
  <si>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</si>
  <si>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</si>
  <si>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</si>
  <si>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</si>
  <si>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</si>
  <si>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</si>
  <si>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</si>
  <si>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</si>
  <si>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</si>
  <si>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</si>
  <si>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</si>
  <si>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</si>
  <si>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</si>
  <si>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</si>
  <si>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</si>
  <si>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</si>
  <si>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</si>
  <si>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IBN ALHAYTHAM HOSPITAL COMPANY</t>
  </si>
  <si>
    <t>مستشفى ابن الهيثم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</si>
</sst>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I8" sqref="I8"/>
    </sheetView>
  </sheetViews>
  <sheetFormatPr defaultColWidth="9" defaultRowHeight="16.5"/>
  <cols>
    <col min="1" max="3" width="9" style="5"/>
    <col min="4" max="4" width="46.57031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131279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1.26</v>
      </c>
      <c r="F6" s="13">
        <v>1.17</v>
      </c>
      <c r="G6" s="13">
        <v>0.98</v>
      </c>
      <c r="H6" s="13">
        <v>1.03</v>
      </c>
      <c r="I6" s="14" t="s">
        <v>5</v>
      </c>
    </row>
    <row r="7" spans="4:9">
      <c r="D7" s="12" t="s">
        <v>6</v>
      </c>
      <c r="E7" s="15">
        <v>8581615.6899999995</v>
      </c>
      <c r="F7" s="15">
        <v>3348030.64</v>
      </c>
      <c r="G7" s="15">
        <v>442673.26</v>
      </c>
      <c r="H7" s="15">
        <v>2274528.2000000002</v>
      </c>
      <c r="I7" s="14" t="s">
        <v>7</v>
      </c>
    </row>
    <row r="8" spans="4:9">
      <c r="D8" s="12" t="s">
        <v>8</v>
      </c>
      <c r="E8" s="15">
        <v>6206941</v>
      </c>
      <c r="F8" s="15">
        <v>2650670</v>
      </c>
      <c r="G8" s="15">
        <v>435315</v>
      </c>
      <c r="H8" s="15">
        <v>2316274</v>
      </c>
      <c r="I8" s="14" t="s">
        <v>9</v>
      </c>
    </row>
    <row r="9" spans="4:9">
      <c r="D9" s="12" t="s">
        <v>10</v>
      </c>
      <c r="E9" s="15">
        <v>5552</v>
      </c>
      <c r="F9" s="15">
        <v>2324</v>
      </c>
      <c r="G9" s="15">
        <v>359</v>
      </c>
      <c r="H9" s="15">
        <v>2728</v>
      </c>
      <c r="I9" s="14" t="s">
        <v>11</v>
      </c>
    </row>
    <row r="10" spans="4:9">
      <c r="D10" s="12" t="s">
        <v>12</v>
      </c>
      <c r="E10" s="15">
        <v>20000000</v>
      </c>
      <c r="F10" s="15">
        <v>20000000</v>
      </c>
      <c r="G10" s="15">
        <v>20000000</v>
      </c>
      <c r="H10" s="15">
        <v>20000000</v>
      </c>
      <c r="I10" s="14" t="s">
        <v>13</v>
      </c>
    </row>
    <row r="11" spans="4:9">
      <c r="D11" s="12" t="s">
        <v>14</v>
      </c>
      <c r="E11" s="15">
        <v>25200000</v>
      </c>
      <c r="F11" s="15">
        <v>23400000</v>
      </c>
      <c r="G11" s="15">
        <v>19600000</v>
      </c>
      <c r="H11" s="15">
        <v>20600000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41274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213359</v>
      </c>
      <c r="F16" s="25">
        <v>1128542</v>
      </c>
      <c r="G16" s="25">
        <v>211288</v>
      </c>
      <c r="H16" s="25">
        <v>226689</v>
      </c>
      <c r="I16" s="11" t="s">
        <v>21</v>
      </c>
    </row>
    <row r="17" spans="4:9">
      <c r="D17" s="12" t="s">
        <v>22</v>
      </c>
      <c r="E17" s="26">
        <v>5144516</v>
      </c>
      <c r="F17" s="26">
        <v>4349372</v>
      </c>
      <c r="G17" s="26">
        <v>3747608</v>
      </c>
      <c r="H17" s="26">
        <v>8109868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182956</v>
      </c>
      <c r="F19" s="26">
        <v>251236</v>
      </c>
      <c r="G19" s="26">
        <v>17592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1407086</v>
      </c>
      <c r="F21" s="26">
        <v>1607556</v>
      </c>
      <c r="G21" s="26">
        <v>1513786</v>
      </c>
      <c r="H21" s="26">
        <v>1357346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7262666</v>
      </c>
      <c r="F23" s="26">
        <v>7999599</v>
      </c>
      <c r="G23" s="26">
        <v>6124825</v>
      </c>
      <c r="H23" s="26">
        <v>10331563</v>
      </c>
      <c r="I23" s="14" t="s">
        <v>35</v>
      </c>
    </row>
    <row r="24" spans="4:9">
      <c r="D24" s="12" t="s">
        <v>36</v>
      </c>
      <c r="E24" s="26">
        <v>6719829</v>
      </c>
      <c r="F24" s="26">
        <v>7347507</v>
      </c>
      <c r="G24" s="26">
        <v>6127646</v>
      </c>
      <c r="H24" s="26">
        <v>4807552</v>
      </c>
      <c r="I24" s="14" t="s">
        <v>37</v>
      </c>
    </row>
    <row r="25" spans="4:9">
      <c r="D25" s="12" t="s">
        <v>38</v>
      </c>
      <c r="E25" s="26">
        <v>21132913</v>
      </c>
      <c r="F25" s="26">
        <v>21492078</v>
      </c>
      <c r="G25" s="26">
        <v>19341202</v>
      </c>
      <c r="H25" s="26">
        <v>20341129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100000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21232913</v>
      </c>
      <c r="F28" s="26">
        <v>21492078</v>
      </c>
      <c r="G28" s="26">
        <v>19341202</v>
      </c>
      <c r="H28" s="26">
        <v>20341129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35215408</v>
      </c>
      <c r="F30" s="29">
        <v>36839184</v>
      </c>
      <c r="G30" s="29">
        <v>31593673</v>
      </c>
      <c r="H30" s="29">
        <v>35480244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3115803</v>
      </c>
      <c r="F35" s="25">
        <v>4019092</v>
      </c>
      <c r="G35" s="25">
        <v>3667990</v>
      </c>
      <c r="H35" s="25">
        <v>3681359</v>
      </c>
      <c r="I35" s="11" t="s">
        <v>55</v>
      </c>
    </row>
    <row r="36" spans="4:9">
      <c r="D36" s="12" t="s">
        <v>56</v>
      </c>
      <c r="E36" s="26">
        <v>1984492</v>
      </c>
      <c r="F36" s="26">
        <v>4992777</v>
      </c>
      <c r="G36" s="26">
        <v>3475436</v>
      </c>
      <c r="H36" s="26">
        <v>4992730</v>
      </c>
      <c r="I36" s="14" t="s">
        <v>57</v>
      </c>
    </row>
    <row r="37" spans="4:9">
      <c r="D37" s="12" t="s">
        <v>58</v>
      </c>
      <c r="E37" s="26">
        <v>3000000</v>
      </c>
      <c r="F37" s="26">
        <v>1999970</v>
      </c>
      <c r="G37" s="26">
        <v>0</v>
      </c>
      <c r="H37" s="26">
        <v>714033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9555123</v>
      </c>
      <c r="F39" s="26">
        <v>11530600</v>
      </c>
      <c r="G39" s="26">
        <v>7586448</v>
      </c>
      <c r="H39" s="26">
        <v>12834492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18251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9555123</v>
      </c>
      <c r="F43" s="29">
        <v>11530600</v>
      </c>
      <c r="G43" s="29">
        <v>7586448</v>
      </c>
      <c r="H43" s="29">
        <v>12852743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20000000</v>
      </c>
      <c r="F46" s="25">
        <v>20000000</v>
      </c>
      <c r="G46" s="25">
        <v>20000000</v>
      </c>
      <c r="H46" s="25">
        <v>20000000</v>
      </c>
      <c r="I46" s="11" t="s">
        <v>75</v>
      </c>
    </row>
    <row r="47" spans="4:9">
      <c r="D47" s="12" t="s">
        <v>76</v>
      </c>
      <c r="E47" s="26">
        <v>20000000</v>
      </c>
      <c r="F47" s="26">
        <v>20000000</v>
      </c>
      <c r="G47" s="26">
        <v>20000000</v>
      </c>
      <c r="H47" s="26">
        <v>20000000</v>
      </c>
      <c r="I47" s="14" t="s">
        <v>77</v>
      </c>
    </row>
    <row r="48" spans="4:9">
      <c r="D48" s="12" t="s">
        <v>78</v>
      </c>
      <c r="E48" s="26">
        <v>20000000</v>
      </c>
      <c r="F48" s="26">
        <v>20000000</v>
      </c>
      <c r="G48" s="26">
        <v>20000000</v>
      </c>
      <c r="H48" s="26">
        <v>20000000</v>
      </c>
      <c r="I48" s="14" t="s">
        <v>79</v>
      </c>
    </row>
    <row r="49" spans="4:9">
      <c r="D49" s="12" t="s">
        <v>80</v>
      </c>
      <c r="E49" s="26">
        <v>992567</v>
      </c>
      <c r="F49" s="26">
        <v>871609</v>
      </c>
      <c r="G49" s="26">
        <v>739211</v>
      </c>
      <c r="H49" s="26">
        <v>621257</v>
      </c>
      <c r="I49" s="14" t="s">
        <v>81</v>
      </c>
    </row>
    <row r="50" spans="4:9">
      <c r="D50" s="12" t="s">
        <v>82</v>
      </c>
      <c r="E50" s="26">
        <v>78853</v>
      </c>
      <c r="F50" s="26">
        <v>78853</v>
      </c>
      <c r="G50" s="26">
        <v>78853</v>
      </c>
      <c r="H50" s="26">
        <v>78853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1911328</v>
      </c>
      <c r="F52" s="26">
        <v>1911328</v>
      </c>
      <c r="G52" s="26">
        <v>1911328</v>
      </c>
      <c r="H52" s="26">
        <v>1911328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1000000</v>
      </c>
      <c r="F55" s="26">
        <v>0</v>
      </c>
      <c r="G55" s="26">
        <v>1000000</v>
      </c>
      <c r="H55" s="26">
        <v>1000000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744692</v>
      </c>
      <c r="F57" s="26">
        <v>1405373</v>
      </c>
      <c r="G57" s="26">
        <v>222797</v>
      </c>
      <c r="H57" s="26">
        <v>-1036889</v>
      </c>
      <c r="I57" s="14" t="s">
        <v>93</v>
      </c>
    </row>
    <row r="58" spans="4:9">
      <c r="D58" s="12" t="s">
        <v>94</v>
      </c>
      <c r="E58" s="26">
        <v>932845</v>
      </c>
      <c r="F58" s="26">
        <v>1041421</v>
      </c>
      <c r="G58" s="26">
        <v>55036</v>
      </c>
      <c r="H58" s="26">
        <v>52952</v>
      </c>
      <c r="I58" s="14" t="s">
        <v>95</v>
      </c>
    </row>
    <row r="59" spans="4:9">
      <c r="D59" s="12" t="s">
        <v>96</v>
      </c>
      <c r="E59" s="26">
        <v>25660285</v>
      </c>
      <c r="F59" s="26">
        <v>25308584</v>
      </c>
      <c r="G59" s="26">
        <v>24007225</v>
      </c>
      <c r="H59" s="26">
        <v>22627501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35215408</v>
      </c>
      <c r="F61" s="29">
        <v>36839184</v>
      </c>
      <c r="G61" s="29">
        <v>31593673</v>
      </c>
      <c r="H61" s="29">
        <v>35480244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19782604</v>
      </c>
      <c r="F65" s="25">
        <v>17468427</v>
      </c>
      <c r="G65" s="25">
        <v>18209862</v>
      </c>
      <c r="H65" s="25">
        <v>21424395</v>
      </c>
      <c r="I65" s="11" t="s">
        <v>105</v>
      </c>
    </row>
    <row r="66" spans="4:9">
      <c r="D66" s="12" t="s">
        <v>106</v>
      </c>
      <c r="E66" s="26">
        <v>13245367</v>
      </c>
      <c r="F66" s="26">
        <v>11767517</v>
      </c>
      <c r="G66" s="26">
        <v>11982343</v>
      </c>
      <c r="H66" s="26">
        <v>13016594</v>
      </c>
      <c r="I66" s="14" t="s">
        <v>107</v>
      </c>
    </row>
    <row r="67" spans="4:9">
      <c r="D67" s="12" t="s">
        <v>108</v>
      </c>
      <c r="E67" s="26">
        <v>6537237</v>
      </c>
      <c r="F67" s="26">
        <v>5700910</v>
      </c>
      <c r="G67" s="26">
        <v>6227519</v>
      </c>
      <c r="H67" s="26">
        <v>8407801</v>
      </c>
      <c r="I67" s="14" t="s">
        <v>109</v>
      </c>
    </row>
    <row r="68" spans="4:9">
      <c r="D68" s="12" t="s">
        <v>110</v>
      </c>
      <c r="E68" s="26">
        <v>4629216</v>
      </c>
      <c r="F68" s="26">
        <v>4154820</v>
      </c>
      <c r="G68" s="26">
        <v>4304725</v>
      </c>
      <c r="H68" s="26">
        <v>4006922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2604165</v>
      </c>
      <c r="F70" s="26">
        <v>1439609</v>
      </c>
      <c r="G70" s="26">
        <v>2177229</v>
      </c>
      <c r="H70" s="26">
        <v>2064938</v>
      </c>
      <c r="I70" s="14" t="s">
        <v>115</v>
      </c>
    </row>
    <row r="71" spans="4:9">
      <c r="D71" s="12" t="s">
        <v>116</v>
      </c>
      <c r="E71" s="26">
        <v>1017158</v>
      </c>
      <c r="F71" s="26">
        <v>656322</v>
      </c>
      <c r="G71" s="26">
        <v>995286</v>
      </c>
      <c r="H71" s="26">
        <v>879787</v>
      </c>
      <c r="I71" s="14" t="s">
        <v>117</v>
      </c>
    </row>
    <row r="72" spans="4:9">
      <c r="D72" s="12" t="s">
        <v>118</v>
      </c>
      <c r="E72" s="26">
        <v>890863</v>
      </c>
      <c r="F72" s="26">
        <v>889768</v>
      </c>
      <c r="G72" s="26">
        <v>927508</v>
      </c>
      <c r="H72" s="26">
        <v>3521092</v>
      </c>
      <c r="I72" s="14" t="s">
        <v>119</v>
      </c>
    </row>
    <row r="73" spans="4:9">
      <c r="D73" s="12" t="s">
        <v>120</v>
      </c>
      <c r="E73" s="26">
        <v>954023</v>
      </c>
      <c r="F73" s="26">
        <v>767982</v>
      </c>
      <c r="G73" s="26">
        <v>647931</v>
      </c>
      <c r="H73" s="26">
        <v>452199</v>
      </c>
      <c r="I73" s="14" t="s">
        <v>121</v>
      </c>
    </row>
    <row r="74" spans="4:9">
      <c r="D74" s="12" t="s">
        <v>122</v>
      </c>
      <c r="E74" s="26">
        <v>30000</v>
      </c>
      <c r="F74" s="26">
        <v>30000</v>
      </c>
      <c r="G74" s="26">
        <v>30000</v>
      </c>
      <c r="H74" s="26">
        <v>1520982</v>
      </c>
      <c r="I74" s="14" t="s">
        <v>123</v>
      </c>
    </row>
    <row r="75" spans="4:9">
      <c r="D75" s="12" t="s">
        <v>124</v>
      </c>
      <c r="E75" s="26">
        <v>1814886</v>
      </c>
      <c r="F75" s="26">
        <v>1627750</v>
      </c>
      <c r="G75" s="26">
        <v>1545439</v>
      </c>
      <c r="H75" s="26">
        <v>2452309</v>
      </c>
      <c r="I75" s="14" t="s">
        <v>125</v>
      </c>
    </row>
    <row r="76" spans="4:9">
      <c r="D76" s="12" t="s">
        <v>126</v>
      </c>
      <c r="E76" s="26">
        <v>560308</v>
      </c>
      <c r="F76" s="26">
        <v>303766</v>
      </c>
      <c r="G76" s="26">
        <v>365901</v>
      </c>
      <c r="H76" s="26">
        <v>350809</v>
      </c>
      <c r="I76" s="14" t="s">
        <v>127</v>
      </c>
    </row>
    <row r="77" spans="4:9">
      <c r="D77" s="12" t="s">
        <v>128</v>
      </c>
      <c r="E77" s="26">
        <v>1254578</v>
      </c>
      <c r="F77" s="26">
        <v>1323984</v>
      </c>
      <c r="G77" s="26">
        <v>1179538</v>
      </c>
      <c r="H77" s="26">
        <v>2101500</v>
      </c>
      <c r="I77" s="43" t="s">
        <v>129</v>
      </c>
    </row>
    <row r="78" spans="4:9">
      <c r="D78" s="12" t="s">
        <v>130</v>
      </c>
      <c r="E78" s="26">
        <v>199055</v>
      </c>
      <c r="F78" s="26">
        <v>156240</v>
      </c>
      <c r="G78" s="26">
        <v>24500</v>
      </c>
      <c r="H78" s="26">
        <v>466676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45000</v>
      </c>
      <c r="F81" s="26">
        <v>35000</v>
      </c>
      <c r="G81" s="26">
        <v>35000</v>
      </c>
      <c r="H81" s="26">
        <v>35000</v>
      </c>
      <c r="I81" s="43" t="s">
        <v>137</v>
      </c>
    </row>
    <row r="82" spans="4:9">
      <c r="D82" s="12" t="s">
        <v>138</v>
      </c>
      <c r="E82" s="26">
        <v>1010523</v>
      </c>
      <c r="F82" s="26">
        <v>1132744</v>
      </c>
      <c r="G82" s="26">
        <v>1120038</v>
      </c>
      <c r="H82" s="26">
        <v>1599824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1010523</v>
      </c>
      <c r="F84" s="29">
        <v>1132744</v>
      </c>
      <c r="G84" s="29">
        <v>1120038</v>
      </c>
      <c r="H84" s="29">
        <v>1599824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1128542</v>
      </c>
      <c r="F88" s="25">
        <v>211288</v>
      </c>
      <c r="G88" s="25">
        <v>226689</v>
      </c>
      <c r="H88" s="25">
        <v>712610</v>
      </c>
      <c r="I88" s="11" t="s">
        <v>145</v>
      </c>
    </row>
    <row r="89" spans="4:9">
      <c r="D89" s="12" t="s">
        <v>146</v>
      </c>
      <c r="E89" s="26">
        <v>4252848</v>
      </c>
      <c r="F89" s="26">
        <v>2100067</v>
      </c>
      <c r="G89" s="26">
        <v>5290459</v>
      </c>
      <c r="H89" s="26">
        <v>2410083</v>
      </c>
      <c r="I89" s="14" t="s">
        <v>147</v>
      </c>
    </row>
    <row r="90" spans="4:9">
      <c r="D90" s="12" t="s">
        <v>148</v>
      </c>
      <c r="E90" s="26">
        <v>-2305664</v>
      </c>
      <c r="F90" s="26">
        <v>-3590485</v>
      </c>
      <c r="G90" s="26">
        <v>-1237710</v>
      </c>
      <c r="H90" s="26">
        <v>-3688191</v>
      </c>
      <c r="I90" s="14" t="s">
        <v>149</v>
      </c>
    </row>
    <row r="91" spans="4:9">
      <c r="D91" s="12" t="s">
        <v>150</v>
      </c>
      <c r="E91" s="26">
        <v>-2862367</v>
      </c>
      <c r="F91" s="26">
        <v>2407672</v>
      </c>
      <c r="G91" s="26">
        <v>-4068150</v>
      </c>
      <c r="H91" s="26">
        <v>792187</v>
      </c>
      <c r="I91" s="14" t="s">
        <v>151</v>
      </c>
    </row>
    <row r="92" spans="4:9">
      <c r="D92" s="28" t="s">
        <v>152</v>
      </c>
      <c r="E92" s="29">
        <v>213359</v>
      </c>
      <c r="F92" s="29">
        <v>1128542</v>
      </c>
      <c r="G92" s="29">
        <v>211288</v>
      </c>
      <c r="H92" s="29">
        <v>226689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31.034704999999999</v>
      </c>
      <c r="F96" s="10">
        <f>+F8*100/F10</f>
        <v>13.253349999999999</v>
      </c>
      <c r="G96" s="10">
        <f>+G8*100/G10</f>
        <v>2.1765750000000001</v>
      </c>
      <c r="H96" s="10">
        <f>+H8*100/H10</f>
        <v>11.58137</v>
      </c>
      <c r="I96" s="11" t="s">
        <v>157</v>
      </c>
    </row>
    <row r="97" spans="1:15">
      <c r="D97" s="12" t="s">
        <v>158</v>
      </c>
      <c r="E97" s="13">
        <f>+E84/E10</f>
        <v>5.0526149999999999E-2</v>
      </c>
      <c r="F97" s="13">
        <f>+F84/F10</f>
        <v>5.6637199999999999E-2</v>
      </c>
      <c r="G97" s="13">
        <f>+G84/G10</f>
        <v>5.60019E-2</v>
      </c>
      <c r="H97" s="13">
        <f>+H84/H10</f>
        <v>7.9991199999999998E-2</v>
      </c>
      <c r="I97" s="14" t="s">
        <v>159</v>
      </c>
    </row>
    <row r="98" spans="1:15">
      <c r="D98" s="12" t="s">
        <v>160</v>
      </c>
      <c r="E98" s="13">
        <f>+E55/E10</f>
        <v>0.05</v>
      </c>
      <c r="F98" s="13">
        <f>+F55/F10</f>
        <v>0</v>
      </c>
      <c r="G98" s="13">
        <f>+G55/G10</f>
        <v>0.05</v>
      </c>
      <c r="H98" s="13">
        <f>+H55/H10</f>
        <v>0.05</v>
      </c>
      <c r="I98" s="14" t="s">
        <v>161</v>
      </c>
    </row>
    <row r="99" spans="1:15">
      <c r="D99" s="12" t="s">
        <v>162</v>
      </c>
      <c r="E99" s="13">
        <f>+E59/E10</f>
        <v>1.2830142499999999</v>
      </c>
      <c r="F99" s="13">
        <f>+F59/F10</f>
        <v>1.2654292</v>
      </c>
      <c r="G99" s="13">
        <f>+G59/G10</f>
        <v>1.20036125</v>
      </c>
      <c r="H99" s="13">
        <f>+H59/H10</f>
        <v>1.1313750499999999</v>
      </c>
      <c r="I99" s="14" t="s">
        <v>163</v>
      </c>
    </row>
    <row r="100" spans="1:15">
      <c r="D100" s="12" t="s">
        <v>164</v>
      </c>
      <c r="E100" s="13">
        <f>+E11/E84</f>
        <v>24.937581826440368</v>
      </c>
      <c r="F100" s="13">
        <f>+F11/F84</f>
        <v>20.657800879987004</v>
      </c>
      <c r="G100" s="13">
        <f>+G11/G84</f>
        <v>17.499406270144405</v>
      </c>
      <c r="H100" s="13">
        <f>+H11/H84</f>
        <v>12.876416405804639</v>
      </c>
      <c r="I100" s="14" t="s">
        <v>165</v>
      </c>
    </row>
    <row r="101" spans="1:15">
      <c r="D101" s="12" t="s">
        <v>166</v>
      </c>
      <c r="E101" s="13">
        <f>+E55*100/E11</f>
        <v>3.9682539682539684</v>
      </c>
      <c r="F101" s="13">
        <f>+F55*100/F11</f>
        <v>0</v>
      </c>
      <c r="G101" s="13">
        <f>+G55*100/G11</f>
        <v>5.1020408163265305</v>
      </c>
      <c r="H101" s="13">
        <f>+H55*100/H11</f>
        <v>4.8543689320388346</v>
      </c>
      <c r="I101" s="14" t="s">
        <v>167</v>
      </c>
    </row>
    <row r="102" spans="1:15">
      <c r="D102" s="12" t="s">
        <v>168</v>
      </c>
      <c r="E102" s="13">
        <f>+E55*100/E84</f>
        <v>98.958658041430027</v>
      </c>
      <c r="F102" s="13">
        <f>+F55*100/F84</f>
        <v>0</v>
      </c>
      <c r="G102" s="13">
        <f>+G55*100/G84</f>
        <v>89.28268505175717</v>
      </c>
      <c r="H102" s="13">
        <f>+H55*100/H84</f>
        <v>62.506875756333194</v>
      </c>
      <c r="I102" s="14" t="s">
        <v>169</v>
      </c>
    </row>
    <row r="103" spans="1:15">
      <c r="D103" s="16" t="s">
        <v>170</v>
      </c>
      <c r="E103" s="46">
        <f>+E11/E59</f>
        <v>0.98206235823179677</v>
      </c>
      <c r="F103" s="46">
        <f>+F11/F59</f>
        <v>0.92458748383552392</v>
      </c>
      <c r="G103" s="46">
        <f>+G11/G59</f>
        <v>0.81642088996125128</v>
      </c>
      <c r="H103" s="46">
        <f>+H11/H59</f>
        <v>0.91039660102103193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33.0453816898928</v>
      </c>
      <c r="F105" s="51">
        <f>+F67*100/F65</f>
        <v>32.635508623644249</v>
      </c>
      <c r="G105" s="51">
        <f>+G67*100/G65</f>
        <v>34.198606227768231</v>
      </c>
      <c r="H105" s="51">
        <f>+H67*100/H65</f>
        <v>39.244053332661203</v>
      </c>
      <c r="I105" s="11" t="s">
        <v>173</v>
      </c>
    </row>
    <row r="106" spans="1:15">
      <c r="D106" s="12" t="s">
        <v>174</v>
      </c>
      <c r="E106" s="52">
        <f>+E75*100/E65</f>
        <v>9.1741511885897324</v>
      </c>
      <c r="F106" s="52">
        <f>+F75*100/F65</f>
        <v>9.31824027429602</v>
      </c>
      <c r="G106" s="52">
        <f>+G75*100/G65</f>
        <v>8.486824337273946</v>
      </c>
      <c r="H106" s="52">
        <f>+H75*100/H65</f>
        <v>11.446339558246569</v>
      </c>
      <c r="I106" s="14" t="s">
        <v>175</v>
      </c>
    </row>
    <row r="107" spans="1:15">
      <c r="D107" s="12" t="s">
        <v>176</v>
      </c>
      <c r="E107" s="52">
        <f>+E82*100/E65</f>
        <v>5.1081394542396943</v>
      </c>
      <c r="F107" s="52">
        <f>+F82*100/F65</f>
        <v>6.4845220465471787</v>
      </c>
      <c r="G107" s="52">
        <f>+G82*100/G65</f>
        <v>6.1507220647800622</v>
      </c>
      <c r="H107" s="52">
        <f>+H82*100/H65</f>
        <v>7.4673007102417595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4.4606355263582351</v>
      </c>
      <c r="F108" s="52">
        <f>(F82+F76)*100/F30</f>
        <v>3.8994077610405267</v>
      </c>
      <c r="G108" s="52">
        <f>(G82+G76)*100/G30</f>
        <v>4.7032803055219317</v>
      </c>
      <c r="H108" s="52">
        <f>(H82+H76)*100/H30</f>
        <v>5.4978004097153335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3.9380817477280554</v>
      </c>
      <c r="F109" s="53">
        <f>+F84*100/F59</f>
        <v>4.4757304478196014</v>
      </c>
      <c r="G109" s="53">
        <f>+G84*100/G59</f>
        <v>4.6654205140327552</v>
      </c>
      <c r="H109" s="53">
        <f>+H84*100/H59</f>
        <v>7.0702637467566571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27.133358784313955</v>
      </c>
      <c r="F111" s="10">
        <f>+F43*100/F30</f>
        <v>31.299824664954578</v>
      </c>
      <c r="G111" s="10">
        <f>+G43*100/G30</f>
        <v>24.012554665612953</v>
      </c>
      <c r="H111" s="10">
        <f>+H43*100/H30</f>
        <v>36.225069365362877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72.866641215686045</v>
      </c>
      <c r="F112" s="13">
        <f>+F59*100/F30</f>
        <v>68.700175335045429</v>
      </c>
      <c r="G112" s="13">
        <f>+G59*100/G30</f>
        <v>75.987445334387047</v>
      </c>
      <c r="H112" s="13">
        <f>+H59*100/H30</f>
        <v>63.774930634637123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3.2390863596450523</v>
      </c>
      <c r="F113" s="46">
        <f>+F75/F76</f>
        <v>5.3585654747404252</v>
      </c>
      <c r="G113" s="46">
        <f>+G75/G76</f>
        <v>4.2236533925843327</v>
      </c>
      <c r="H113" s="46">
        <f>+H75/H76</f>
        <v>6.9904392418666568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0.56175989782654234</v>
      </c>
      <c r="F115" s="10">
        <f>+F65/F30</f>
        <v>0.47418061702995373</v>
      </c>
      <c r="G115" s="10">
        <f>+G65/G30</f>
        <v>0.5763768587463699</v>
      </c>
      <c r="H115" s="10">
        <f>+H65/H30</f>
        <v>0.60384012578943935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0.9316952412511651</v>
      </c>
      <c r="F116" s="13">
        <f>+F65/F28</f>
        <v>0.81278445946455247</v>
      </c>
      <c r="G116" s="13">
        <f>+G65/G28</f>
        <v>0.94150622076125356</v>
      </c>
      <c r="H116" s="13">
        <f>+H65/H28</f>
        <v>1.0532549594469411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-8.6294329621013617</v>
      </c>
      <c r="F117" s="46">
        <f>+F65/F120</f>
        <v>-4.9471600262928277</v>
      </c>
      <c r="G117" s="46">
        <f>+G65/G120</f>
        <v>-12.45865862811409</v>
      </c>
      <c r="H117" s="46">
        <f>+H65/H120</f>
        <v>-8.5597294210103438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0.76008084877609638</v>
      </c>
      <c r="F119" s="58">
        <f>+F23/F39</f>
        <v>0.69377126949161361</v>
      </c>
      <c r="G119" s="58">
        <f>+G23/G39</f>
        <v>0.80733763679656145</v>
      </c>
      <c r="H119" s="58">
        <f>+H23/H39</f>
        <v>0.80498417857130611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-2292457</v>
      </c>
      <c r="F120" s="29">
        <f>+F23-F39</f>
        <v>-3531001</v>
      </c>
      <c r="G120" s="29">
        <f>+G23-G39</f>
        <v>-1461623</v>
      </c>
      <c r="H120" s="29">
        <f>+H23-H39</f>
        <v>-2502929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2016-09-08T09:48:43Z</dcterms:modified>
</cp:coreProperties>
</file>